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3er Trimestre 2022/6.- Formatos LDF/"/>
    </mc:Choice>
  </mc:AlternateContent>
  <xr:revisionPtr revIDLastSave="0" documentId="8_{D7C7F558-BD8A-490B-B1F4-9851BB821BEC}" xr6:coauthVersionLast="47" xr6:coauthVersionMax="47" xr10:uidLastSave="{00000000-0000-0000-0000-000000000000}"/>
  <bookViews>
    <workbookView xWindow="-120" yWindow="-120" windowWidth="20730" windowHeight="11160"/>
  </bookViews>
  <sheets>
    <sheet name="F6a_EAEPED_COG" sheetId="1" r:id="rId1"/>
  </sheets>
  <definedNames>
    <definedName name="_xlnm.Print_Titles" localSheetId="0">F6a_EAEPED_COG!$2:$9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F31" i="1"/>
  <c r="H85" i="1"/>
  <c r="G85" i="1"/>
  <c r="E85" i="1"/>
  <c r="F69" i="1"/>
  <c r="I69" i="1"/>
  <c r="F96" i="1"/>
  <c r="I96" i="1"/>
  <c r="F97" i="1"/>
  <c r="I97" i="1"/>
  <c r="F98" i="1"/>
  <c r="F99" i="1"/>
  <c r="F100" i="1"/>
  <c r="F101" i="1"/>
  <c r="I101" i="1"/>
  <c r="F102" i="1"/>
  <c r="I102" i="1"/>
  <c r="F103" i="1"/>
  <c r="I103" i="1"/>
  <c r="F95" i="1"/>
  <c r="F88" i="1"/>
  <c r="I88" i="1"/>
  <c r="F89" i="1"/>
  <c r="I89" i="1"/>
  <c r="F90" i="1"/>
  <c r="I90" i="1"/>
  <c r="F91" i="1"/>
  <c r="F92" i="1"/>
  <c r="I92" i="1"/>
  <c r="F93" i="1"/>
  <c r="I93" i="1"/>
  <c r="F87" i="1"/>
  <c r="F78" i="1"/>
  <c r="I78" i="1"/>
  <c r="F79" i="1"/>
  <c r="I79" i="1"/>
  <c r="F80" i="1"/>
  <c r="F81" i="1"/>
  <c r="I81" i="1"/>
  <c r="F82" i="1"/>
  <c r="I82" i="1"/>
  <c r="F83" i="1"/>
  <c r="I83" i="1"/>
  <c r="F77" i="1"/>
  <c r="I77" i="1"/>
  <c r="F74" i="1"/>
  <c r="F72" i="1"/>
  <c r="I72" i="1"/>
  <c r="F75" i="1"/>
  <c r="I75" i="1"/>
  <c r="F73" i="1"/>
  <c r="F65" i="1"/>
  <c r="F66" i="1"/>
  <c r="F67" i="1"/>
  <c r="F68" i="1"/>
  <c r="I68" i="1"/>
  <c r="F70" i="1"/>
  <c r="I70" i="1"/>
  <c r="F71" i="1"/>
  <c r="F64" i="1"/>
  <c r="I64" i="1"/>
  <c r="F61" i="1"/>
  <c r="I61" i="1"/>
  <c r="F62" i="1"/>
  <c r="I62" i="1"/>
  <c r="F60" i="1"/>
  <c r="F51" i="1"/>
  <c r="I51" i="1"/>
  <c r="F52" i="1"/>
  <c r="I52" i="1"/>
  <c r="F53" i="1"/>
  <c r="F54" i="1"/>
  <c r="I54" i="1"/>
  <c r="F55" i="1"/>
  <c r="I55" i="1"/>
  <c r="F56" i="1"/>
  <c r="I56" i="1"/>
  <c r="F57" i="1"/>
  <c r="F58" i="1"/>
  <c r="F50" i="1"/>
  <c r="F41" i="1"/>
  <c r="I41" i="1"/>
  <c r="F42" i="1"/>
  <c r="F43" i="1"/>
  <c r="F44" i="1"/>
  <c r="I44" i="1"/>
  <c r="F45" i="1"/>
  <c r="I45" i="1"/>
  <c r="F46" i="1"/>
  <c r="F47" i="1"/>
  <c r="I47" i="1"/>
  <c r="F48" i="1"/>
  <c r="I48" i="1"/>
  <c r="F40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0" i="1"/>
  <c r="F21" i="1"/>
  <c r="I21" i="1"/>
  <c r="F22" i="1"/>
  <c r="F23" i="1"/>
  <c r="I23" i="1"/>
  <c r="F24" i="1"/>
  <c r="F25" i="1"/>
  <c r="I25" i="1"/>
  <c r="F26" i="1"/>
  <c r="F27" i="1"/>
  <c r="I27" i="1"/>
  <c r="F28" i="1"/>
  <c r="F19" i="1"/>
  <c r="F20" i="1"/>
  <c r="I20" i="1"/>
  <c r="F13" i="1"/>
  <c r="I13" i="1"/>
  <c r="F14" i="1"/>
  <c r="I14" i="1"/>
  <c r="F15" i="1"/>
  <c r="I15" i="1"/>
  <c r="F16" i="1"/>
  <c r="I16" i="1"/>
  <c r="F17" i="1"/>
  <c r="I17" i="1"/>
  <c r="F18" i="1"/>
  <c r="I18" i="1"/>
  <c r="F12" i="1"/>
  <c r="I12" i="1"/>
  <c r="F153" i="1"/>
  <c r="I153" i="1"/>
  <c r="F154" i="1"/>
  <c r="F155" i="1"/>
  <c r="F151" i="1"/>
  <c r="I151" i="1"/>
  <c r="F156" i="1"/>
  <c r="F157" i="1"/>
  <c r="I157" i="1"/>
  <c r="F158" i="1"/>
  <c r="I158" i="1"/>
  <c r="F152" i="1"/>
  <c r="F149" i="1"/>
  <c r="I149" i="1"/>
  <c r="F150" i="1"/>
  <c r="I150" i="1"/>
  <c r="F148" i="1"/>
  <c r="F140" i="1"/>
  <c r="F141" i="1"/>
  <c r="F142" i="1"/>
  <c r="I142" i="1"/>
  <c r="F143" i="1"/>
  <c r="I143" i="1"/>
  <c r="F144" i="1"/>
  <c r="I144" i="1"/>
  <c r="F145" i="1"/>
  <c r="I145" i="1"/>
  <c r="F146" i="1"/>
  <c r="I146" i="1"/>
  <c r="F139" i="1"/>
  <c r="I139" i="1"/>
  <c r="F136" i="1"/>
  <c r="F137" i="1"/>
  <c r="I137" i="1"/>
  <c r="F135" i="1"/>
  <c r="F134" i="1"/>
  <c r="I134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F108" i="1"/>
  <c r="F109" i="1"/>
  <c r="I109" i="1"/>
  <c r="F110" i="1"/>
  <c r="I110" i="1"/>
  <c r="F111" i="1"/>
  <c r="I111" i="1"/>
  <c r="F112" i="1"/>
  <c r="I112" i="1"/>
  <c r="F113" i="1"/>
  <c r="I113" i="1"/>
  <c r="F105" i="1"/>
  <c r="F104" i="1"/>
  <c r="I104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D85" i="1"/>
  <c r="I87" i="1"/>
  <c r="I91" i="1"/>
  <c r="I98" i="1"/>
  <c r="I99" i="1"/>
  <c r="I100" i="1"/>
  <c r="I108" i="1"/>
  <c r="I128" i="1"/>
  <c r="I136" i="1"/>
  <c r="I140" i="1"/>
  <c r="I141" i="1"/>
  <c r="I154" i="1"/>
  <c r="I155" i="1"/>
  <c r="I156" i="1"/>
  <c r="I73" i="1"/>
  <c r="I74" i="1"/>
  <c r="I80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G29" i="1"/>
  <c r="H29" i="1"/>
  <c r="D29" i="1"/>
  <c r="E19" i="1"/>
  <c r="G19" i="1"/>
  <c r="H19" i="1"/>
  <c r="D19" i="1"/>
  <c r="E11" i="1"/>
  <c r="G11" i="1"/>
  <c r="H11" i="1"/>
  <c r="D11" i="1"/>
  <c r="I71" i="1"/>
  <c r="I152" i="1"/>
  <c r="I107" i="1"/>
  <c r="I67" i="1"/>
  <c r="I66" i="1"/>
  <c r="I60" i="1"/>
  <c r="I58" i="1"/>
  <c r="I57" i="1"/>
  <c r="I53" i="1"/>
  <c r="I46" i="1"/>
  <c r="I43" i="1"/>
  <c r="I42" i="1"/>
  <c r="I39" i="1"/>
  <c r="I26" i="1"/>
  <c r="I24" i="1"/>
  <c r="I22" i="1"/>
  <c r="I105" i="1"/>
  <c r="I127" i="1"/>
  <c r="F124" i="1"/>
  <c r="I124" i="1"/>
  <c r="F39" i="1"/>
  <c r="I40" i="1"/>
  <c r="F147" i="1"/>
  <c r="I147" i="1"/>
  <c r="I148" i="1"/>
  <c r="I65" i="1"/>
  <c r="F63" i="1"/>
  <c r="I63" i="1"/>
  <c r="F76" i="1"/>
  <c r="I76" i="1"/>
  <c r="I95" i="1"/>
  <c r="F138" i="1"/>
  <c r="I138" i="1"/>
  <c r="F49" i="1"/>
  <c r="I28" i="1"/>
  <c r="H10" i="1"/>
  <c r="H160" i="1"/>
  <c r="G10" i="1"/>
  <c r="G160" i="1"/>
  <c r="D10" i="1"/>
  <c r="D160" i="1"/>
  <c r="F11" i="1"/>
  <c r="I19" i="1"/>
  <c r="I11" i="1"/>
  <c r="F94" i="1"/>
  <c r="I94" i="1"/>
  <c r="I30" i="1"/>
  <c r="F86" i="1"/>
  <c r="I50" i="1"/>
  <c r="I49" i="1"/>
  <c r="F59" i="1"/>
  <c r="I59" i="1"/>
  <c r="F114" i="1"/>
  <c r="I114" i="1"/>
  <c r="I135" i="1"/>
  <c r="F85" i="1"/>
  <c r="I86" i="1"/>
  <c r="I85" i="1"/>
  <c r="I31" i="1"/>
  <c r="I29" i="1"/>
  <c r="I10" i="1"/>
  <c r="I160" i="1"/>
  <c r="F29" i="1"/>
  <c r="F10" i="1"/>
  <c r="F160" i="1"/>
  <c r="E29" i="1"/>
  <c r="E10" i="1"/>
  <c r="E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<sst xmlns="http://schemas.openxmlformats.org/spreadsheetml/2006/main" count="162" uniqueCount="89">
  <si>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</si>
  <si>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</si>
  <si>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</si>
  <si>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</si>
  <si>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</si>
  <si>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</si>
  <si>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</si>
  <si>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</si>
  <si>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</si>
  <si>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</si>
  <si>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</si>
  <si>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</si>
  <si>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</si>
  <si>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</si>
  <si>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</si>
  <si>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</si>
  <si>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</si>
  <si>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</si>
  <si>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</si>
  <si>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</si>
  <si>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</si>
  <si>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</si>
  <si>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</si>
  <si>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</si>
  <si>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</si>
  <si>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</si>
  <si>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</si>
  <si>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</si>
  <si>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</si>
  <si>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</si>
  <si>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</si>
  <si>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</si>
  <si>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</si>
  <si>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</si>
  <si>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</si>
  <si>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</si>
  <si>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</si>
  <si>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</si>
  <si>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</si>
  <si>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</si>
  <si>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</si>
  <si>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</si>
  <si>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</si>
  <si>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</si>
  <si>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</si>
  <si>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</si>
  <si>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</si>
  <si>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</si>
  <si>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</si>
  <si>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</si>
  <si>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</si>
  <si>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</si>
  <si>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</si>
  <si>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</si>
  <si>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</si>
  <si>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</si>
  <si>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</si>
  <si>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</si>
  <si>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</si>
  <si>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</si>
  <si>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</si>
  <si>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</si>
  <si>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</si>
  <si>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</si>
  <si>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</si>
  <si>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</si>
  <si>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</si>
  <si>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</si>
  <si>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</si>
  <si>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</si>
  <si>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</si>
  <si>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</si>
  <si>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</si>
  <si>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</si>
  <si>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</si>
  <si>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</si>
  <si>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</si>
  <si>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</si>
  <si>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</si>
  <si>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</si>
  <si>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</si>
  <si>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</si>
  <si>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</si>
  <si>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</si>
  <si>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</si>
  <si>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</si>
  <si>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</si>
  <si>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Derechos Humanos del Estado de Campeche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</si>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</sst>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3"/>
    </xf>
    <xf numFmtId="164" fontId="2" fillId="0" borderId="7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43" activePane="bottomLeft" state="frozen"/>
      <selection pane="bottomLeft" activeCell="I31" sqref="I31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4" customWidth="1"/>
    <col min="5" max="5" width="19.140625" style="4" customWidth="1"/>
    <col min="6" max="6" width="13.5703125" style="4" customWidth="1"/>
    <col min="7" max="7" width="13.140625" style="4" customWidth="1"/>
    <col min="8" max="8" width="14.7109375" style="4" customWidth="1"/>
    <col min="9" max="9" width="15.28515625" style="4" bestFit="1" customWidth="1"/>
    <col min="10" max="16384" width="11" style="4"/>
  </cols>
  <sheetData>
    <row r="1" spans="2:9" ht="13.5" thickBot="1" x14ac:dyDescent="0.25"/>
    <row r="2" spans="2:9" x14ac:dyDescent="0.2">
      <c r="B2" s="26" t="s">
        <v>87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 x14ac:dyDescent="0.2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 x14ac:dyDescent="0.25">
      <c r="B8" s="29"/>
      <c r="C8" s="39"/>
      <c r="D8" s="32"/>
      <c r="E8" s="33"/>
      <c r="F8" s="33"/>
      <c r="G8" s="33"/>
      <c r="H8" s="36"/>
      <c r="I8" s="41"/>
    </row>
    <row r="9" spans="2:9" ht="26.25" thickBot="1" x14ac:dyDescent="0.25">
      <c r="B9" s="32"/>
      <c r="C9" s="36"/>
      <c r="D9" s="24" t="s">
        <v>6</v>
      </c>
      <c r="E9" s="25" t="s">
        <v>7</v>
      </c>
      <c r="F9" s="24" t="s">
        <v>8</v>
      </c>
      <c r="G9" s="24" t="s">
        <v>9</v>
      </c>
      <c r="H9" s="24" t="s">
        <v>10</v>
      </c>
      <c r="I9" s="42"/>
    </row>
    <row r="10" spans="2:9" x14ac:dyDescent="0.2">
      <c r="B10" s="5" t="s">
        <v>11</v>
      </c>
      <c r="C10" s="6"/>
      <c r="D10" s="12">
        <f t="shared" ref="D10:I10" si="0">D11+D19+D29+D39+D49+D59+D72+D76+D63</f>
        <v>28885609</v>
      </c>
      <c r="E10" s="12">
        <f t="shared" si="0"/>
        <v>341216.39</v>
      </c>
      <c r="F10" s="12">
        <f t="shared" si="0"/>
        <v>29226825.390000001</v>
      </c>
      <c r="G10" s="12">
        <f t="shared" si="0"/>
        <v>19722670.550000001</v>
      </c>
      <c r="H10" s="12">
        <f t="shared" si="0"/>
        <v>19722670.550000001</v>
      </c>
      <c r="I10" s="12">
        <f t="shared" si="0"/>
        <v>9504154.8399999999</v>
      </c>
    </row>
    <row r="11" spans="2:9" x14ac:dyDescent="0.2">
      <c r="B11" s="1" t="s">
        <v>12</v>
      </c>
      <c r="C11" s="7"/>
      <c r="D11" s="13">
        <f t="shared" ref="D11:I11" si="1">SUM(D12:D18)</f>
        <v>24656573</v>
      </c>
      <c r="E11" s="13">
        <f t="shared" si="1"/>
        <v>19435.64</v>
      </c>
      <c r="F11" s="13">
        <f t="shared" si="1"/>
        <v>24676008.640000001</v>
      </c>
      <c r="G11" s="13">
        <f t="shared" si="1"/>
        <v>15214932.73</v>
      </c>
      <c r="H11" s="13">
        <f t="shared" si="1"/>
        <v>15214932.73</v>
      </c>
      <c r="I11" s="13">
        <f t="shared" si="1"/>
        <v>9461075.9100000001</v>
      </c>
    </row>
    <row r="12" spans="2:9" x14ac:dyDescent="0.2">
      <c r="B12" s="11" t="s">
        <v>13</v>
      </c>
      <c r="C12" s="9"/>
      <c r="D12" s="13">
        <v>12937272</v>
      </c>
      <c r="E12" s="14">
        <v>0</v>
      </c>
      <c r="F12" s="14">
        <f>D12+E12</f>
        <v>12937272</v>
      </c>
      <c r="G12" s="14">
        <v>8956484.5500000007</v>
      </c>
      <c r="H12" s="14">
        <v>8956484.5500000007</v>
      </c>
      <c r="I12" s="14">
        <f>F12-G12</f>
        <v>3980787.4499999993</v>
      </c>
    </row>
    <row r="13" spans="2:9" x14ac:dyDescent="0.2">
      <c r="B13" s="11" t="s">
        <v>14</v>
      </c>
      <c r="C13" s="9"/>
      <c r="D13" s="13"/>
      <c r="E13" s="14"/>
      <c r="F13" s="14">
        <f t="shared" ref="F13:F18" si="2">D13+E13</f>
        <v>0</v>
      </c>
      <c r="G13" s="14"/>
      <c r="H13" s="14"/>
      <c r="I13" s="14">
        <f t="shared" ref="I13:I18" si="3">F13-G13</f>
        <v>0</v>
      </c>
    </row>
    <row r="14" spans="2:9" x14ac:dyDescent="0.2">
      <c r="B14" s="11" t="s">
        <v>15</v>
      </c>
      <c r="C14" s="9"/>
      <c r="D14" s="13">
        <v>7073246</v>
      </c>
      <c r="E14" s="14">
        <v>19435.64</v>
      </c>
      <c r="F14" s="14">
        <f t="shared" si="2"/>
        <v>7092681.6399999997</v>
      </c>
      <c r="G14" s="14">
        <v>3028060.81</v>
      </c>
      <c r="H14" s="14">
        <v>3028060.81</v>
      </c>
      <c r="I14" s="14">
        <f t="shared" si="3"/>
        <v>4064620.8299999996</v>
      </c>
    </row>
    <row r="15" spans="2:9" x14ac:dyDescent="0.2">
      <c r="B15" s="11" t="s">
        <v>16</v>
      </c>
      <c r="C15" s="9"/>
      <c r="D15" s="13">
        <v>4478795.5</v>
      </c>
      <c r="E15" s="14">
        <v>0</v>
      </c>
      <c r="F15" s="14">
        <f t="shared" si="2"/>
        <v>4478795.5</v>
      </c>
      <c r="G15" s="14">
        <v>3036589.59</v>
      </c>
      <c r="H15" s="14">
        <v>3036589.59</v>
      </c>
      <c r="I15" s="14">
        <f t="shared" si="3"/>
        <v>1442205.9100000001</v>
      </c>
    </row>
    <row r="16" spans="2:9" x14ac:dyDescent="0.2">
      <c r="B16" s="11" t="s">
        <v>17</v>
      </c>
      <c r="C16" s="9"/>
      <c r="D16" s="13">
        <v>167259.5</v>
      </c>
      <c r="E16" s="14">
        <v>0</v>
      </c>
      <c r="F16" s="14">
        <f t="shared" si="2"/>
        <v>167259.5</v>
      </c>
      <c r="G16" s="14">
        <v>193797.78</v>
      </c>
      <c r="H16" s="14">
        <v>193797.78</v>
      </c>
      <c r="I16" s="14">
        <f t="shared" si="3"/>
        <v>-26538.28</v>
      </c>
    </row>
    <row r="17" spans="2:9" x14ac:dyDescent="0.2">
      <c r="B17" s="11" t="s">
        <v>18</v>
      </c>
      <c r="C17" s="9"/>
      <c r="D17" s="13"/>
      <c r="E17" s="14"/>
      <c r="F17" s="14">
        <f t="shared" si="2"/>
        <v>0</v>
      </c>
      <c r="G17" s="14"/>
      <c r="H17" s="14"/>
      <c r="I17" s="14">
        <f t="shared" si="3"/>
        <v>0</v>
      </c>
    </row>
    <row r="18" spans="2:9" x14ac:dyDescent="0.2">
      <c r="B18" s="11" t="s">
        <v>19</v>
      </c>
      <c r="C18" s="9"/>
      <c r="D18" s="13"/>
      <c r="E18" s="14"/>
      <c r="F18" s="14">
        <f t="shared" si="2"/>
        <v>0</v>
      </c>
      <c r="G18" s="14"/>
      <c r="H18" s="14"/>
      <c r="I18" s="14">
        <f t="shared" si="3"/>
        <v>0</v>
      </c>
    </row>
    <row r="19" spans="2:9" x14ac:dyDescent="0.2">
      <c r="B19" s="1" t="s">
        <v>20</v>
      </c>
      <c r="C19" s="7"/>
      <c r="D19" s="13">
        <f t="shared" ref="D19:I19" si="4">SUM(D20:D28)</f>
        <v>815094</v>
      </c>
      <c r="E19" s="13">
        <f t="shared" si="4"/>
        <v>-11890</v>
      </c>
      <c r="F19" s="13">
        <f t="shared" si="4"/>
        <v>803204</v>
      </c>
      <c r="G19" s="13">
        <f t="shared" si="4"/>
        <v>565280.65</v>
      </c>
      <c r="H19" s="13">
        <f t="shared" si="4"/>
        <v>565280.65</v>
      </c>
      <c r="I19" s="13">
        <f t="shared" si="4"/>
        <v>237923.34999999998</v>
      </c>
    </row>
    <row r="20" spans="2:9" x14ac:dyDescent="0.2">
      <c r="B20" s="11" t="s">
        <v>21</v>
      </c>
      <c r="C20" s="9"/>
      <c r="D20" s="13">
        <v>181094</v>
      </c>
      <c r="E20" s="14">
        <v>13750</v>
      </c>
      <c r="F20" s="13">
        <f t="shared" ref="F20:F28" si="5">D20+E20</f>
        <v>194844</v>
      </c>
      <c r="G20" s="14">
        <v>277725.42</v>
      </c>
      <c r="H20" s="14">
        <v>277725.42</v>
      </c>
      <c r="I20" s="14">
        <f>F20-G20</f>
        <v>-82881.419999999984</v>
      </c>
    </row>
    <row r="21" spans="2:9" x14ac:dyDescent="0.2">
      <c r="B21" s="11" t="s">
        <v>22</v>
      </c>
      <c r="C21" s="9"/>
      <c r="D21" s="13">
        <v>30000</v>
      </c>
      <c r="E21" s="14">
        <v>0</v>
      </c>
      <c r="F21" s="13">
        <f t="shared" si="5"/>
        <v>30000</v>
      </c>
      <c r="G21" s="14">
        <v>67931.72</v>
      </c>
      <c r="H21" s="14">
        <v>67931.72</v>
      </c>
      <c r="I21" s="14">
        <f t="shared" ref="I21:I83" si="6">F21-G21</f>
        <v>-37931.72</v>
      </c>
    </row>
    <row r="22" spans="2:9" x14ac:dyDescent="0.2">
      <c r="B22" s="11" t="s">
        <v>23</v>
      </c>
      <c r="C22" s="9"/>
      <c r="D22" s="13"/>
      <c r="E22" s="14"/>
      <c r="F22" s="13">
        <f t="shared" si="5"/>
        <v>0</v>
      </c>
      <c r="G22" s="14"/>
      <c r="H22" s="14"/>
      <c r="I22" s="14">
        <f t="shared" si="6"/>
        <v>0</v>
      </c>
    </row>
    <row r="23" spans="2:9" x14ac:dyDescent="0.2">
      <c r="B23" s="11" t="s">
        <v>24</v>
      </c>
      <c r="C23" s="9"/>
      <c r="D23" s="13">
        <v>0</v>
      </c>
      <c r="E23" s="14">
        <v>2000</v>
      </c>
      <c r="F23" s="13">
        <f t="shared" si="5"/>
        <v>2000</v>
      </c>
      <c r="G23" s="14">
        <v>3265.73</v>
      </c>
      <c r="H23" s="14">
        <v>3265.73</v>
      </c>
      <c r="I23" s="14">
        <f t="shared" si="6"/>
        <v>-1265.73</v>
      </c>
    </row>
    <row r="24" spans="2:9" x14ac:dyDescent="0.2">
      <c r="B24" s="11" t="s">
        <v>25</v>
      </c>
      <c r="C24" s="9"/>
      <c r="D24" s="13">
        <v>2000</v>
      </c>
      <c r="E24" s="14">
        <v>0</v>
      </c>
      <c r="F24" s="13">
        <f t="shared" si="5"/>
        <v>2000</v>
      </c>
      <c r="G24" s="14">
        <v>1651.5</v>
      </c>
      <c r="H24" s="14">
        <v>1651.5</v>
      </c>
      <c r="I24" s="14">
        <f t="shared" si="6"/>
        <v>348.5</v>
      </c>
    </row>
    <row r="25" spans="2:9" x14ac:dyDescent="0.2">
      <c r="B25" s="11" t="s">
        <v>26</v>
      </c>
      <c r="C25" s="9"/>
      <c r="D25" s="13">
        <v>602000</v>
      </c>
      <c r="E25" s="14">
        <v>-28249</v>
      </c>
      <c r="F25" s="13">
        <f t="shared" si="5"/>
        <v>573751</v>
      </c>
      <c r="G25" s="14">
        <v>210942.27</v>
      </c>
      <c r="H25" s="14">
        <v>210942.27</v>
      </c>
      <c r="I25" s="14">
        <f t="shared" si="6"/>
        <v>362808.73</v>
      </c>
    </row>
    <row r="26" spans="2:9" x14ac:dyDescent="0.2">
      <c r="B26" s="11" t="s">
        <v>27</v>
      </c>
      <c r="C26" s="9"/>
      <c r="D26" s="13"/>
      <c r="E26" s="14"/>
      <c r="F26" s="13">
        <f t="shared" si="5"/>
        <v>0</v>
      </c>
      <c r="G26" s="14"/>
      <c r="H26" s="14"/>
      <c r="I26" s="14">
        <f t="shared" si="6"/>
        <v>0</v>
      </c>
    </row>
    <row r="27" spans="2:9" x14ac:dyDescent="0.2">
      <c r="B27" s="11" t="s">
        <v>28</v>
      </c>
      <c r="C27" s="9"/>
      <c r="D27" s="13"/>
      <c r="E27" s="14"/>
      <c r="F27" s="13">
        <f t="shared" si="5"/>
        <v>0</v>
      </c>
      <c r="G27" s="14"/>
      <c r="H27" s="14"/>
      <c r="I27" s="14">
        <f t="shared" si="6"/>
        <v>0</v>
      </c>
    </row>
    <row r="28" spans="2:9" x14ac:dyDescent="0.2">
      <c r="B28" s="11" t="s">
        <v>29</v>
      </c>
      <c r="C28" s="9"/>
      <c r="D28" s="13">
        <v>0</v>
      </c>
      <c r="E28" s="14">
        <v>609</v>
      </c>
      <c r="F28" s="13">
        <f t="shared" si="5"/>
        <v>609</v>
      </c>
      <c r="G28" s="14">
        <v>3764.01</v>
      </c>
      <c r="H28" s="14">
        <v>3764.01</v>
      </c>
      <c r="I28" s="14">
        <f t="shared" si="6"/>
        <v>-3155.01</v>
      </c>
    </row>
    <row r="29" spans="2:9" x14ac:dyDescent="0.2">
      <c r="B29" s="1" t="s">
        <v>30</v>
      </c>
      <c r="C29" s="7"/>
      <c r="D29" s="13">
        <f t="shared" ref="D29:I29" si="7">SUM(D30:D38)</f>
        <v>3413942</v>
      </c>
      <c r="E29" s="13">
        <f t="shared" si="7"/>
        <v>143879.75</v>
      </c>
      <c r="F29" s="13">
        <f t="shared" si="7"/>
        <v>3557821.75</v>
      </c>
      <c r="G29" s="13">
        <f t="shared" si="7"/>
        <v>3761511.899999999</v>
      </c>
      <c r="H29" s="13">
        <f t="shared" si="7"/>
        <v>3761511.899999999</v>
      </c>
      <c r="I29" s="13">
        <f t="shared" si="7"/>
        <v>-203690.14999999991</v>
      </c>
    </row>
    <row r="30" spans="2:9" x14ac:dyDescent="0.2">
      <c r="B30" s="11" t="s">
        <v>31</v>
      </c>
      <c r="C30" s="9"/>
      <c r="D30" s="13">
        <v>378400</v>
      </c>
      <c r="E30" s="14">
        <v>19555</v>
      </c>
      <c r="F30" s="13">
        <f t="shared" ref="F30:F38" si="8">D30+E30</f>
        <v>397955</v>
      </c>
      <c r="G30" s="14">
        <v>322797.25</v>
      </c>
      <c r="H30" s="14">
        <v>322797.25</v>
      </c>
      <c r="I30" s="14">
        <f t="shared" si="6"/>
        <v>75157.75</v>
      </c>
    </row>
    <row r="31" spans="2:9" x14ac:dyDescent="0.2">
      <c r="B31" s="11" t="s">
        <v>32</v>
      </c>
      <c r="C31" s="9"/>
      <c r="D31" s="13">
        <v>1852400</v>
      </c>
      <c r="E31" s="14">
        <f>2041-376469</f>
        <v>-374428</v>
      </c>
      <c r="F31" s="13">
        <f t="shared" si="8"/>
        <v>1477972</v>
      </c>
      <c r="G31" s="14">
        <v>887229.34</v>
      </c>
      <c r="H31" s="14">
        <v>887229.34</v>
      </c>
      <c r="I31" s="14">
        <f t="shared" si="6"/>
        <v>590742.66</v>
      </c>
    </row>
    <row r="32" spans="2:9" x14ac:dyDescent="0.2">
      <c r="B32" s="11" t="s">
        <v>33</v>
      </c>
      <c r="C32" s="9"/>
      <c r="D32" s="13">
        <v>78000</v>
      </c>
      <c r="E32" s="14">
        <v>254116.63</v>
      </c>
      <c r="F32" s="13">
        <f t="shared" si="8"/>
        <v>332116.63</v>
      </c>
      <c r="G32" s="14">
        <v>944764.71</v>
      </c>
      <c r="H32" s="14">
        <v>944764.71</v>
      </c>
      <c r="I32" s="14">
        <f t="shared" si="6"/>
        <v>-612648.07999999996</v>
      </c>
    </row>
    <row r="33" spans="2:9" x14ac:dyDescent="0.2">
      <c r="B33" s="11" t="s">
        <v>34</v>
      </c>
      <c r="C33" s="9"/>
      <c r="D33" s="13">
        <v>141600</v>
      </c>
      <c r="E33" s="14">
        <v>500</v>
      </c>
      <c r="F33" s="13">
        <f t="shared" si="8"/>
        <v>142100</v>
      </c>
      <c r="G33" s="14">
        <v>82317.070000000007</v>
      </c>
      <c r="H33" s="14">
        <v>82317.070000000007</v>
      </c>
      <c r="I33" s="14">
        <f t="shared" si="6"/>
        <v>59782.929999999993</v>
      </c>
    </row>
    <row r="34" spans="2:9" x14ac:dyDescent="0.2">
      <c r="B34" s="11" t="s">
        <v>35</v>
      </c>
      <c r="C34" s="9"/>
      <c r="D34" s="13">
        <v>341200</v>
      </c>
      <c r="E34" s="14">
        <v>170391.39</v>
      </c>
      <c r="F34" s="13">
        <f t="shared" si="8"/>
        <v>511591.39</v>
      </c>
      <c r="G34" s="14">
        <v>801959.2</v>
      </c>
      <c r="H34" s="14">
        <v>801959.2</v>
      </c>
      <c r="I34" s="14">
        <f t="shared" si="6"/>
        <v>-290367.80999999994</v>
      </c>
    </row>
    <row r="35" spans="2:9" x14ac:dyDescent="0.2">
      <c r="B35" s="11" t="s">
        <v>36</v>
      </c>
      <c r="C35" s="9"/>
      <c r="D35" s="13">
        <v>30000</v>
      </c>
      <c r="E35" s="14">
        <v>0</v>
      </c>
      <c r="F35" s="13">
        <f t="shared" si="8"/>
        <v>30000</v>
      </c>
      <c r="G35" s="14">
        <v>32485.07</v>
      </c>
      <c r="H35" s="14">
        <v>32485.07</v>
      </c>
      <c r="I35" s="14">
        <f t="shared" si="6"/>
        <v>-2485.0699999999997</v>
      </c>
    </row>
    <row r="36" spans="2:9" x14ac:dyDescent="0.2">
      <c r="B36" s="11" t="s">
        <v>37</v>
      </c>
      <c r="C36" s="9"/>
      <c r="D36" s="13">
        <v>33000</v>
      </c>
      <c r="E36" s="14">
        <v>67194.23</v>
      </c>
      <c r="F36" s="13">
        <f t="shared" si="8"/>
        <v>100194.23</v>
      </c>
      <c r="G36" s="14">
        <v>157675.99</v>
      </c>
      <c r="H36" s="14">
        <v>157675.99</v>
      </c>
      <c r="I36" s="14">
        <f t="shared" si="6"/>
        <v>-57481.759999999995</v>
      </c>
    </row>
    <row r="37" spans="2:9" x14ac:dyDescent="0.2">
      <c r="B37" s="11" t="s">
        <v>38</v>
      </c>
      <c r="C37" s="9"/>
      <c r="D37" s="13">
        <v>75000</v>
      </c>
      <c r="E37" s="14">
        <v>6310.5</v>
      </c>
      <c r="F37" s="13">
        <f t="shared" si="8"/>
        <v>81310.5</v>
      </c>
      <c r="G37" s="14">
        <v>30282.62</v>
      </c>
      <c r="H37" s="14">
        <v>30282.62</v>
      </c>
      <c r="I37" s="14">
        <f t="shared" si="6"/>
        <v>51027.880000000005</v>
      </c>
    </row>
    <row r="38" spans="2:9" x14ac:dyDescent="0.2">
      <c r="B38" s="11" t="s">
        <v>39</v>
      </c>
      <c r="C38" s="9"/>
      <c r="D38" s="13">
        <v>484342</v>
      </c>
      <c r="E38" s="14">
        <v>240</v>
      </c>
      <c r="F38" s="13">
        <f t="shared" si="8"/>
        <v>484582</v>
      </c>
      <c r="G38" s="14">
        <v>502000.65</v>
      </c>
      <c r="H38" s="14">
        <v>502000.65</v>
      </c>
      <c r="I38" s="14">
        <f t="shared" si="6"/>
        <v>-17418.650000000023</v>
      </c>
    </row>
    <row r="39" spans="2:9" ht="25.5" customHeight="1" x14ac:dyDescent="0.2">
      <c r="B39" s="37" t="s">
        <v>40</v>
      </c>
      <c r="C39" s="38"/>
      <c r="D39" s="13">
        <f t="shared" ref="D39:I39" si="9">SUM(D40:D48)</f>
        <v>0</v>
      </c>
      <c r="E39" s="13">
        <f t="shared" si="9"/>
        <v>0</v>
      </c>
      <c r="F39" s="13">
        <f>SUM(F40:F48)</f>
        <v>0</v>
      </c>
      <c r="G39" s="13">
        <f t="shared" si="9"/>
        <v>0</v>
      </c>
      <c r="H39" s="13">
        <f t="shared" si="9"/>
        <v>0</v>
      </c>
      <c r="I39" s="13">
        <f t="shared" si="9"/>
        <v>0</v>
      </c>
    </row>
    <row r="40" spans="2:9" x14ac:dyDescent="0.2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x14ac:dyDescent="0.2">
      <c r="B41" s="11" t="s">
        <v>42</v>
      </c>
      <c r="C41" s="9"/>
      <c r="D41" s="13"/>
      <c r="E41" s="14"/>
      <c r="F41" s="13">
        <f t="shared" ref="F41:F83" si="10">D41+E41</f>
        <v>0</v>
      </c>
      <c r="G41" s="14"/>
      <c r="H41" s="14"/>
      <c r="I41" s="14">
        <f t="shared" si="6"/>
        <v>0</v>
      </c>
    </row>
    <row r="42" spans="2:9" x14ac:dyDescent="0.2">
      <c r="B42" s="11" t="s">
        <v>43</v>
      </c>
      <c r="C42" s="9"/>
      <c r="D42" s="13"/>
      <c r="E42" s="14"/>
      <c r="F42" s="13">
        <f t="shared" si="10"/>
        <v>0</v>
      </c>
      <c r="G42" s="14"/>
      <c r="H42" s="14"/>
      <c r="I42" s="14">
        <f t="shared" si="6"/>
        <v>0</v>
      </c>
    </row>
    <row r="43" spans="2:9" x14ac:dyDescent="0.2">
      <c r="B43" s="11" t="s">
        <v>44</v>
      </c>
      <c r="C43" s="9"/>
      <c r="D43" s="13"/>
      <c r="E43" s="14"/>
      <c r="F43" s="13">
        <f t="shared" si="10"/>
        <v>0</v>
      </c>
      <c r="G43" s="14"/>
      <c r="H43" s="14"/>
      <c r="I43" s="14">
        <f t="shared" si="6"/>
        <v>0</v>
      </c>
    </row>
    <row r="44" spans="2:9" x14ac:dyDescent="0.2">
      <c r="B44" s="11" t="s">
        <v>45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x14ac:dyDescent="0.2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x14ac:dyDescent="0.2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x14ac:dyDescent="0.2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x14ac:dyDescent="0.2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x14ac:dyDescent="0.2">
      <c r="B49" s="37" t="s">
        <v>50</v>
      </c>
      <c r="C49" s="38"/>
      <c r="D49" s="13">
        <f t="shared" ref="D49:I49" si="11">SUM(D50:D58)</f>
        <v>0</v>
      </c>
      <c r="E49" s="13">
        <f t="shared" si="11"/>
        <v>189791</v>
      </c>
      <c r="F49" s="13">
        <f t="shared" si="11"/>
        <v>189791</v>
      </c>
      <c r="G49" s="13">
        <f t="shared" si="11"/>
        <v>180945.27</v>
      </c>
      <c r="H49" s="13">
        <f t="shared" si="11"/>
        <v>180945.27</v>
      </c>
      <c r="I49" s="13">
        <f t="shared" si="11"/>
        <v>8845.73</v>
      </c>
    </row>
    <row r="50" spans="2:9" x14ac:dyDescent="0.2">
      <c r="B50" s="11" t="s">
        <v>51</v>
      </c>
      <c r="C50" s="9"/>
      <c r="D50" s="13">
        <v>0</v>
      </c>
      <c r="E50" s="14">
        <v>170272</v>
      </c>
      <c r="F50" s="13">
        <f t="shared" si="10"/>
        <v>170272</v>
      </c>
      <c r="G50" s="14">
        <v>161427.5</v>
      </c>
      <c r="H50" s="14">
        <v>161427.5</v>
      </c>
      <c r="I50" s="14">
        <f t="shared" si="6"/>
        <v>8844.5</v>
      </c>
    </row>
    <row r="51" spans="2:9" x14ac:dyDescent="0.2">
      <c r="B51" s="11" t="s">
        <v>52</v>
      </c>
      <c r="C51" s="9"/>
      <c r="D51" s="13">
        <v>0</v>
      </c>
      <c r="E51" s="14">
        <v>17199</v>
      </c>
      <c r="F51" s="13">
        <f t="shared" si="10"/>
        <v>17199</v>
      </c>
      <c r="G51" s="14">
        <v>17199</v>
      </c>
      <c r="H51" s="14">
        <v>17199</v>
      </c>
      <c r="I51" s="14">
        <f t="shared" si="6"/>
        <v>0</v>
      </c>
    </row>
    <row r="52" spans="2:9" x14ac:dyDescent="0.2">
      <c r="B52" s="11" t="s">
        <v>53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x14ac:dyDescent="0.2">
      <c r="B53" s="11" t="s">
        <v>54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x14ac:dyDescent="0.2">
      <c r="B54" s="11" t="s">
        <v>55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x14ac:dyDescent="0.2">
      <c r="B55" s="11" t="s">
        <v>56</v>
      </c>
      <c r="C55" s="9"/>
      <c r="D55" s="13">
        <v>0</v>
      </c>
      <c r="E55" s="14">
        <v>2320</v>
      </c>
      <c r="F55" s="13">
        <f t="shared" si="10"/>
        <v>2320</v>
      </c>
      <c r="G55" s="14">
        <v>2318.77</v>
      </c>
      <c r="H55" s="14">
        <v>2318.77</v>
      </c>
      <c r="I55" s="14">
        <f t="shared" si="6"/>
        <v>1.2300000000000182</v>
      </c>
    </row>
    <row r="56" spans="2:9" x14ac:dyDescent="0.2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x14ac:dyDescent="0.2">
      <c r="B57" s="11" t="s">
        <v>58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x14ac:dyDescent="0.2">
      <c r="B58" s="11" t="s">
        <v>59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x14ac:dyDescent="0.2">
      <c r="B59" s="1" t="s">
        <v>60</v>
      </c>
      <c r="C59" s="7"/>
      <c r="D59" s="13">
        <f>SUM(D60:D62)</f>
        <v>0</v>
      </c>
      <c r="E59" s="1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14">
        <f t="shared" si="6"/>
        <v>0</v>
      </c>
    </row>
    <row r="60" spans="2:9" x14ac:dyDescent="0.2">
      <c r="B60" s="11" t="s">
        <v>61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x14ac:dyDescent="0.2">
      <c r="B61" s="11" t="s">
        <v>62</v>
      </c>
      <c r="C61" s="9"/>
      <c r="D61" s="13"/>
      <c r="E61" s="14"/>
      <c r="F61" s="13">
        <f t="shared" si="10"/>
        <v>0</v>
      </c>
      <c r="G61" s="14"/>
      <c r="H61" s="14"/>
      <c r="I61" s="14">
        <f t="shared" si="6"/>
        <v>0</v>
      </c>
    </row>
    <row r="62" spans="2:9" x14ac:dyDescent="0.2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x14ac:dyDescent="0.2">
      <c r="B63" s="37" t="s">
        <v>64</v>
      </c>
      <c r="C63" s="38"/>
      <c r="D63" s="13">
        <f>SUM(D64:D71)</f>
        <v>0</v>
      </c>
      <c r="E63" s="13">
        <f>SUM(E64:E71)</f>
        <v>0</v>
      </c>
      <c r="F63" s="13">
        <f>F64+F65+F66+F67+F68+F70+F71</f>
        <v>0</v>
      </c>
      <c r="G63" s="13">
        <f>SUM(G64:G71)</f>
        <v>0</v>
      </c>
      <c r="H63" s="13">
        <f>SUM(H64:H71)</f>
        <v>0</v>
      </c>
      <c r="I63" s="14">
        <f t="shared" si="6"/>
        <v>0</v>
      </c>
    </row>
    <row r="64" spans="2:9" x14ac:dyDescent="0.2">
      <c r="B64" s="11" t="s">
        <v>65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x14ac:dyDescent="0.2">
      <c r="B65" s="11" t="s">
        <v>66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x14ac:dyDescent="0.2">
      <c r="B66" s="11" t="s">
        <v>67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x14ac:dyDescent="0.2">
      <c r="B67" s="11" t="s">
        <v>68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x14ac:dyDescent="0.2">
      <c r="B68" s="11" t="s">
        <v>69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x14ac:dyDescent="0.2">
      <c r="B69" s="11" t="s">
        <v>70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x14ac:dyDescent="0.2">
      <c r="B70" s="11" t="s">
        <v>71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x14ac:dyDescent="0.2">
      <c r="B71" s="11" t="s">
        <v>72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x14ac:dyDescent="0.2">
      <c r="B72" s="1" t="s">
        <v>73</v>
      </c>
      <c r="C72" s="7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x14ac:dyDescent="0.2">
      <c r="B73" s="11" t="s">
        <v>74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x14ac:dyDescent="0.2">
      <c r="B74" s="11" t="s">
        <v>75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x14ac:dyDescent="0.2">
      <c r="B75" s="11" t="s">
        <v>76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x14ac:dyDescent="0.2">
      <c r="B76" s="1" t="s">
        <v>77</v>
      </c>
      <c r="C76" s="7"/>
      <c r="D76" s="13">
        <f>SUM(D77:D83)</f>
        <v>0</v>
      </c>
      <c r="E76" s="13">
        <f>SUM(E77:E83)</f>
        <v>0</v>
      </c>
      <c r="F76" s="13">
        <f>SUM(F77:F83)</f>
        <v>0</v>
      </c>
      <c r="G76" s="13">
        <f>SUM(G77:G83)</f>
        <v>0</v>
      </c>
      <c r="H76" s="13">
        <f>SUM(H77:H83)</f>
        <v>0</v>
      </c>
      <c r="I76" s="14">
        <f t="shared" si="6"/>
        <v>0</v>
      </c>
    </row>
    <row r="77" spans="2:9" x14ac:dyDescent="0.2">
      <c r="B77" s="11" t="s">
        <v>78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x14ac:dyDescent="0.2">
      <c r="B78" s="11" t="s">
        <v>79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x14ac:dyDescent="0.2">
      <c r="B79" s="11" t="s">
        <v>80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x14ac:dyDescent="0.2">
      <c r="B80" s="11" t="s">
        <v>81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x14ac:dyDescent="0.2">
      <c r="B81" s="11" t="s">
        <v>82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x14ac:dyDescent="0.2">
      <c r="B82" s="11" t="s">
        <v>83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x14ac:dyDescent="0.2">
      <c r="B83" s="11" t="s">
        <v>84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x14ac:dyDescent="0.2">
      <c r="B84" s="20"/>
      <c r="C84" s="21"/>
      <c r="D84" s="22"/>
      <c r="E84" s="23"/>
      <c r="F84" s="23"/>
      <c r="G84" s="23"/>
      <c r="H84" s="23"/>
      <c r="I84" s="23"/>
    </row>
    <row r="85" spans="2:9" x14ac:dyDescent="0.2">
      <c r="B85" s="17" t="s">
        <v>85</v>
      </c>
      <c r="C85" s="18"/>
      <c r="D85" s="19">
        <f t="shared" ref="D85:I85" si="12">D86+D104+D94+D114+D124+D134+D138+D147+D151</f>
        <v>0</v>
      </c>
      <c r="E85" s="19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x14ac:dyDescent="0.2">
      <c r="B86" s="1" t="s">
        <v>12</v>
      </c>
      <c r="C86" s="7"/>
      <c r="D86" s="13">
        <f>SUM(D87:D93)</f>
        <v>0</v>
      </c>
      <c r="E86" s="1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t="shared" ref="I86:I149" si="13">F86-G86</f>
        <v>0</v>
      </c>
    </row>
    <row r="87" spans="2:9" x14ac:dyDescent="0.2">
      <c r="B87" s="11" t="s">
        <v>13</v>
      </c>
      <c r="C87" s="9"/>
      <c r="D87" s="13"/>
      <c r="E87" s="14"/>
      <c r="F87" s="13">
        <f t="shared" ref="F87:F103" si="14">D87+E87</f>
        <v>0</v>
      </c>
      <c r="G87" s="14"/>
      <c r="H87" s="14"/>
      <c r="I87" s="14">
        <f t="shared" si="13"/>
        <v>0</v>
      </c>
    </row>
    <row r="88" spans="2:9" x14ac:dyDescent="0.2">
      <c r="B88" s="11" t="s">
        <v>14</v>
      </c>
      <c r="C88" s="9"/>
      <c r="D88" s="13"/>
      <c r="E88" s="14"/>
      <c r="F88" s="13">
        <f t="shared" si="14"/>
        <v>0</v>
      </c>
      <c r="G88" s="14"/>
      <c r="H88" s="14"/>
      <c r="I88" s="14">
        <f t="shared" si="13"/>
        <v>0</v>
      </c>
    </row>
    <row r="89" spans="2:9" x14ac:dyDescent="0.2">
      <c r="B89" s="11" t="s">
        <v>15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x14ac:dyDescent="0.2">
      <c r="B90" s="11" t="s">
        <v>16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x14ac:dyDescent="0.2">
      <c r="B91" s="11" t="s">
        <v>17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x14ac:dyDescent="0.2">
      <c r="B92" s="11" t="s">
        <v>18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x14ac:dyDescent="0.2">
      <c r="B93" s="11" t="s">
        <v>19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x14ac:dyDescent="0.2">
      <c r="B94" s="1" t="s">
        <v>20</v>
      </c>
      <c r="C94" s="7"/>
      <c r="D94" s="13">
        <f>SUM(D95:D103)</f>
        <v>0</v>
      </c>
      <c r="E94" s="13">
        <f>SUM(E95:E103)</f>
        <v>0</v>
      </c>
      <c r="F94" s="13">
        <f>SUM(F95:F103)</f>
        <v>0</v>
      </c>
      <c r="G94" s="13">
        <f>SUM(G95:G103)</f>
        <v>0</v>
      </c>
      <c r="H94" s="13">
        <f>SUM(H95:H103)</f>
        <v>0</v>
      </c>
      <c r="I94" s="14">
        <f t="shared" si="13"/>
        <v>0</v>
      </c>
    </row>
    <row r="95" spans="2:9" x14ac:dyDescent="0.2">
      <c r="B95" s="11" t="s">
        <v>21</v>
      </c>
      <c r="C95" s="9"/>
      <c r="D95" s="13"/>
      <c r="E95" s="14"/>
      <c r="F95" s="13">
        <f t="shared" si="14"/>
        <v>0</v>
      </c>
      <c r="G95" s="14"/>
      <c r="H95" s="14"/>
      <c r="I95" s="14">
        <f t="shared" si="13"/>
        <v>0</v>
      </c>
    </row>
    <row r="96" spans="2:9" x14ac:dyDescent="0.2">
      <c r="B96" s="11" t="s">
        <v>22</v>
      </c>
      <c r="C96" s="9"/>
      <c r="D96" s="13"/>
      <c r="E96" s="14"/>
      <c r="F96" s="13">
        <f t="shared" si="14"/>
        <v>0</v>
      </c>
      <c r="G96" s="14"/>
      <c r="H96" s="14"/>
      <c r="I96" s="14">
        <f t="shared" si="13"/>
        <v>0</v>
      </c>
    </row>
    <row r="97" spans="2:9" x14ac:dyDescent="0.2">
      <c r="B97" s="11" t="s">
        <v>23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x14ac:dyDescent="0.2">
      <c r="B98" s="11" t="s">
        <v>24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x14ac:dyDescent="0.2">
      <c r="B99" s="11" t="s">
        <v>25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x14ac:dyDescent="0.2">
      <c r="B100" s="11" t="s">
        <v>26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x14ac:dyDescent="0.2">
      <c r="B101" s="11" t="s">
        <v>27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x14ac:dyDescent="0.2">
      <c r="B102" s="11" t="s">
        <v>28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x14ac:dyDescent="0.2">
      <c r="B103" s="11" t="s">
        <v>29</v>
      </c>
      <c r="C103" s="9"/>
      <c r="D103" s="13"/>
      <c r="E103" s="14"/>
      <c r="F103" s="13">
        <f t="shared" si="14"/>
        <v>0</v>
      </c>
      <c r="G103" s="14"/>
      <c r="H103" s="14"/>
      <c r="I103" s="14">
        <f t="shared" si="13"/>
        <v>0</v>
      </c>
    </row>
    <row r="104" spans="2:9" x14ac:dyDescent="0.2">
      <c r="B104" s="1" t="s">
        <v>30</v>
      </c>
      <c r="C104" s="7"/>
      <c r="D104" s="13">
        <f>SUM(D105:D113)</f>
        <v>0</v>
      </c>
      <c r="E104" s="13">
        <f>SUM(E105:E113)</f>
        <v>0</v>
      </c>
      <c r="F104" s="13">
        <f>SUM(F105:F113)</f>
        <v>0</v>
      </c>
      <c r="G104" s="13">
        <f>SUM(G105:G113)</f>
        <v>0</v>
      </c>
      <c r="H104" s="13">
        <f>SUM(H105:H113)</f>
        <v>0</v>
      </c>
      <c r="I104" s="14">
        <f t="shared" si="13"/>
        <v>0</v>
      </c>
    </row>
    <row r="105" spans="2:9" x14ac:dyDescent="0.2">
      <c r="B105" s="11" t="s">
        <v>31</v>
      </c>
      <c r="C105" s="9"/>
      <c r="D105" s="13"/>
      <c r="E105" s="14"/>
      <c r="F105" s="14">
        <f>D105+E105</f>
        <v>0</v>
      </c>
      <c r="G105" s="14"/>
      <c r="H105" s="14"/>
      <c r="I105" s="14">
        <f t="shared" si="13"/>
        <v>0</v>
      </c>
    </row>
    <row r="106" spans="2:9" x14ac:dyDescent="0.2">
      <c r="B106" s="11" t="s">
        <v>32</v>
      </c>
      <c r="C106" s="9"/>
      <c r="D106" s="13"/>
      <c r="E106" s="14"/>
      <c r="F106" s="14">
        <f t="shared" ref="F106:F113" si="15">D106+E106</f>
        <v>0</v>
      </c>
      <c r="G106" s="14"/>
      <c r="H106" s="14"/>
      <c r="I106" s="14">
        <f t="shared" si="13"/>
        <v>0</v>
      </c>
    </row>
    <row r="107" spans="2:9" x14ac:dyDescent="0.2">
      <c r="B107" s="11" t="s">
        <v>33</v>
      </c>
      <c r="C107" s="9"/>
      <c r="D107" s="13"/>
      <c r="E107" s="14"/>
      <c r="F107" s="14">
        <f t="shared" si="15"/>
        <v>0</v>
      </c>
      <c r="G107" s="14"/>
      <c r="H107" s="14"/>
      <c r="I107" s="14">
        <f t="shared" si="13"/>
        <v>0</v>
      </c>
    </row>
    <row r="108" spans="2:9" x14ac:dyDescent="0.2">
      <c r="B108" s="11" t="s">
        <v>34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x14ac:dyDescent="0.2">
      <c r="B109" s="11" t="s">
        <v>35</v>
      </c>
      <c r="C109" s="9"/>
      <c r="D109" s="13"/>
      <c r="E109" s="14"/>
      <c r="F109" s="14">
        <f t="shared" si="15"/>
        <v>0</v>
      </c>
      <c r="G109" s="14"/>
      <c r="H109" s="14"/>
      <c r="I109" s="14">
        <f t="shared" si="13"/>
        <v>0</v>
      </c>
    </row>
    <row r="110" spans="2:9" x14ac:dyDescent="0.2">
      <c r="B110" s="11" t="s">
        <v>36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x14ac:dyDescent="0.2">
      <c r="B111" s="11" t="s">
        <v>37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x14ac:dyDescent="0.2">
      <c r="B112" s="11" t="s">
        <v>38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x14ac:dyDescent="0.2">
      <c r="B113" s="11" t="s">
        <v>39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 x14ac:dyDescent="0.2">
      <c r="B114" s="37" t="s">
        <v>40</v>
      </c>
      <c r="C114" s="38"/>
      <c r="D114" s="13">
        <f>SUM(D115:D123)</f>
        <v>0</v>
      </c>
      <c r="E114" s="13">
        <f>SUM(E115:E123)</f>
        <v>0</v>
      </c>
      <c r="F114" s="13">
        <f>SUM(F115:F123)</f>
        <v>0</v>
      </c>
      <c r="G114" s="13">
        <f>SUM(G115:G123)</f>
        <v>0</v>
      </c>
      <c r="H114" s="13">
        <f>SUM(H115:H123)</f>
        <v>0</v>
      </c>
      <c r="I114" s="14">
        <f t="shared" si="13"/>
        <v>0</v>
      </c>
    </row>
    <row r="115" spans="2:9" x14ac:dyDescent="0.2">
      <c r="B115" s="11" t="s">
        <v>41</v>
      </c>
      <c r="C115" s="9"/>
      <c r="D115" s="13"/>
      <c r="E115" s="14"/>
      <c r="F115" s="14">
        <f>D115+E115</f>
        <v>0</v>
      </c>
      <c r="G115" s="14"/>
      <c r="H115" s="14"/>
      <c r="I115" s="14">
        <f t="shared" si="13"/>
        <v>0</v>
      </c>
    </row>
    <row r="116" spans="2:9" x14ac:dyDescent="0.2">
      <c r="B116" s="11" t="s">
        <v>42</v>
      </c>
      <c r="C116" s="9"/>
      <c r="D116" s="13"/>
      <c r="E116" s="14"/>
      <c r="F116" s="14">
        <f t="shared" ref="F116:F123" si="16">D116+E116</f>
        <v>0</v>
      </c>
      <c r="G116" s="14"/>
      <c r="H116" s="14"/>
      <c r="I116" s="14">
        <f t="shared" si="13"/>
        <v>0</v>
      </c>
    </row>
    <row r="117" spans="2:9" x14ac:dyDescent="0.2">
      <c r="B117" s="11" t="s">
        <v>43</v>
      </c>
      <c r="C117" s="9"/>
      <c r="D117" s="13"/>
      <c r="E117" s="14"/>
      <c r="F117" s="14">
        <f t="shared" si="16"/>
        <v>0</v>
      </c>
      <c r="G117" s="14"/>
      <c r="H117" s="14"/>
      <c r="I117" s="14">
        <f t="shared" si="13"/>
        <v>0</v>
      </c>
    </row>
    <row r="118" spans="2:9" x14ac:dyDescent="0.2">
      <c r="B118" s="11" t="s">
        <v>44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x14ac:dyDescent="0.2">
      <c r="B119" s="11" t="s">
        <v>45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x14ac:dyDescent="0.2">
      <c r="B120" s="11" t="s">
        <v>46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x14ac:dyDescent="0.2">
      <c r="B121" s="11" t="s">
        <v>47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x14ac:dyDescent="0.2">
      <c r="B122" s="11" t="s">
        <v>48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x14ac:dyDescent="0.2">
      <c r="B123" s="11" t="s">
        <v>49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x14ac:dyDescent="0.2">
      <c r="B124" s="1" t="s">
        <v>50</v>
      </c>
      <c r="C124" s="7"/>
      <c r="D124" s="13">
        <f>SUM(D125:D133)</f>
        <v>0</v>
      </c>
      <c r="E124" s="13">
        <f>SUM(E125:E133)</f>
        <v>0</v>
      </c>
      <c r="F124" s="13">
        <f>SUM(F125:F133)</f>
        <v>0</v>
      </c>
      <c r="G124" s="13">
        <f>SUM(G125:G133)</f>
        <v>0</v>
      </c>
      <c r="H124" s="13">
        <f>SUM(H125:H133)</f>
        <v>0</v>
      </c>
      <c r="I124" s="14">
        <f t="shared" si="13"/>
        <v>0</v>
      </c>
    </row>
    <row r="125" spans="2:9" x14ac:dyDescent="0.2">
      <c r="B125" s="11" t="s">
        <v>51</v>
      </c>
      <c r="C125" s="9"/>
      <c r="D125" s="13"/>
      <c r="E125" s="14"/>
      <c r="F125" s="14">
        <f>D125+E125</f>
        <v>0</v>
      </c>
      <c r="G125" s="14"/>
      <c r="H125" s="14"/>
      <c r="I125" s="14">
        <f t="shared" si="13"/>
        <v>0</v>
      </c>
    </row>
    <row r="126" spans="2:9" x14ac:dyDescent="0.2">
      <c r="B126" s="11" t="s">
        <v>52</v>
      </c>
      <c r="C126" s="9"/>
      <c r="D126" s="13"/>
      <c r="E126" s="14"/>
      <c r="F126" s="14">
        <f t="shared" ref="F126:F133" si="17">D126+E126</f>
        <v>0</v>
      </c>
      <c r="G126" s="14"/>
      <c r="H126" s="14"/>
      <c r="I126" s="14">
        <f t="shared" si="13"/>
        <v>0</v>
      </c>
    </row>
    <row r="127" spans="2:9" x14ac:dyDescent="0.2">
      <c r="B127" s="11" t="s">
        <v>53</v>
      </c>
      <c r="C127" s="9"/>
      <c r="D127" s="13"/>
      <c r="E127" s="14"/>
      <c r="F127" s="14">
        <f t="shared" si="17"/>
        <v>0</v>
      </c>
      <c r="G127" s="14"/>
      <c r="H127" s="14"/>
      <c r="I127" s="14">
        <f t="shared" si="13"/>
        <v>0</v>
      </c>
    </row>
    <row r="128" spans="2:9" x14ac:dyDescent="0.2">
      <c r="B128" s="11" t="s">
        <v>54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x14ac:dyDescent="0.2">
      <c r="B129" s="11" t="s">
        <v>55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x14ac:dyDescent="0.2">
      <c r="B130" s="11" t="s">
        <v>56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x14ac:dyDescent="0.2">
      <c r="B131" s="11" t="s">
        <v>57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x14ac:dyDescent="0.2">
      <c r="B132" s="11" t="s">
        <v>58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x14ac:dyDescent="0.2">
      <c r="B133" s="11" t="s">
        <v>59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x14ac:dyDescent="0.2">
      <c r="B134" s="1" t="s">
        <v>60</v>
      </c>
      <c r="C134" s="7"/>
      <c r="D134" s="13">
        <f>SUM(D135:D137)</f>
        <v>0</v>
      </c>
      <c r="E134" s="13">
        <f>SUM(E135:E137)</f>
        <v>0</v>
      </c>
      <c r="F134" s="13">
        <f>SUM(F135:F137)</f>
        <v>0</v>
      </c>
      <c r="G134" s="13">
        <f>SUM(G135:G137)</f>
        <v>0</v>
      </c>
      <c r="H134" s="13">
        <f>SUM(H135:H137)</f>
        <v>0</v>
      </c>
      <c r="I134" s="14">
        <f t="shared" si="13"/>
        <v>0</v>
      </c>
    </row>
    <row r="135" spans="2:9" x14ac:dyDescent="0.2">
      <c r="B135" s="11" t="s">
        <v>61</v>
      </c>
      <c r="C135" s="9"/>
      <c r="D135" s="13"/>
      <c r="E135" s="14"/>
      <c r="F135" s="14">
        <f>D135+E135</f>
        <v>0</v>
      </c>
      <c r="G135" s="14"/>
      <c r="H135" s="14"/>
      <c r="I135" s="14">
        <f t="shared" si="13"/>
        <v>0</v>
      </c>
    </row>
    <row r="136" spans="2:9" x14ac:dyDescent="0.2">
      <c r="B136" s="11" t="s">
        <v>62</v>
      </c>
      <c r="C136" s="9"/>
      <c r="D136" s="13"/>
      <c r="E136" s="14"/>
      <c r="F136" s="14">
        <f>D136+E136</f>
        <v>0</v>
      </c>
      <c r="G136" s="14"/>
      <c r="H136" s="14"/>
      <c r="I136" s="14">
        <f t="shared" si="13"/>
        <v>0</v>
      </c>
    </row>
    <row r="137" spans="2:9" x14ac:dyDescent="0.2">
      <c r="B137" s="11" t="s">
        <v>63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x14ac:dyDescent="0.2">
      <c r="B138" s="1" t="s">
        <v>64</v>
      </c>
      <c r="C138" s="7"/>
      <c r="D138" s="13">
        <f>SUM(D139:D146)</f>
        <v>0</v>
      </c>
      <c r="E138" s="1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x14ac:dyDescent="0.2">
      <c r="B139" s="11" t="s">
        <v>65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x14ac:dyDescent="0.2">
      <c r="B140" s="11" t="s">
        <v>66</v>
      </c>
      <c r="C140" s="9"/>
      <c r="D140" s="13"/>
      <c r="E140" s="14"/>
      <c r="F140" s="14">
        <f t="shared" ref="F140:F146" si="18">D140+E140</f>
        <v>0</v>
      </c>
      <c r="G140" s="14"/>
      <c r="H140" s="14"/>
      <c r="I140" s="14">
        <f t="shared" si="13"/>
        <v>0</v>
      </c>
    </row>
    <row r="141" spans="2:9" x14ac:dyDescent="0.2">
      <c r="B141" s="11" t="s">
        <v>67</v>
      </c>
      <c r="C141" s="9"/>
      <c r="D141" s="13"/>
      <c r="E141" s="14"/>
      <c r="F141" s="14">
        <f t="shared" si="18"/>
        <v>0</v>
      </c>
      <c r="G141" s="14"/>
      <c r="H141" s="14"/>
      <c r="I141" s="14">
        <f t="shared" si="13"/>
        <v>0</v>
      </c>
    </row>
    <row r="142" spans="2:9" x14ac:dyDescent="0.2">
      <c r="B142" s="11" t="s">
        <v>68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x14ac:dyDescent="0.2">
      <c r="B143" s="11" t="s">
        <v>69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x14ac:dyDescent="0.2">
      <c r="B144" s="11" t="s">
        <v>70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x14ac:dyDescent="0.2">
      <c r="B145" s="11" t="s">
        <v>71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x14ac:dyDescent="0.2">
      <c r="B146" s="11" t="s">
        <v>72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x14ac:dyDescent="0.2">
      <c r="B147" s="1" t="s">
        <v>73</v>
      </c>
      <c r="C147" s="7"/>
      <c r="D147" s="13">
        <f>SUM(D148:D150)</f>
        <v>0</v>
      </c>
      <c r="E147" s="1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x14ac:dyDescent="0.2">
      <c r="B148" s="11" t="s">
        <v>74</v>
      </c>
      <c r="C148" s="9"/>
      <c r="D148" s="13"/>
      <c r="E148" s="14"/>
      <c r="F148" s="14">
        <f>D148+E148</f>
        <v>0</v>
      </c>
      <c r="G148" s="14"/>
      <c r="H148" s="14"/>
      <c r="I148" s="14">
        <f t="shared" si="13"/>
        <v>0</v>
      </c>
    </row>
    <row r="149" spans="2:9" x14ac:dyDescent="0.2">
      <c r="B149" s="11" t="s">
        <v>75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x14ac:dyDescent="0.2">
      <c r="B150" s="11" t="s">
        <v>76</v>
      </c>
      <c r="C150" s="9"/>
      <c r="D150" s="13"/>
      <c r="E150" s="14"/>
      <c r="F150" s="14">
        <f>D150+E150</f>
        <v>0</v>
      </c>
      <c r="G150" s="14"/>
      <c r="H150" s="14"/>
      <c r="I150" s="14">
        <f t="shared" ref="I150:I158" si="19">F150-G150</f>
        <v>0</v>
      </c>
    </row>
    <row r="151" spans="2:9" x14ac:dyDescent="0.2">
      <c r="B151" s="1" t="s">
        <v>77</v>
      </c>
      <c r="C151" s="7"/>
      <c r="D151" s="13">
        <f>SUM(D152:D158)</f>
        <v>0</v>
      </c>
      <c r="E151" s="1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x14ac:dyDescent="0.2">
      <c r="B152" s="11" t="s">
        <v>78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9"/>
        <v>0</v>
      </c>
    </row>
    <row r="153" spans="2:9" x14ac:dyDescent="0.2">
      <c r="B153" s="11" t="s">
        <v>79</v>
      </c>
      <c r="C153" s="9"/>
      <c r="D153" s="13"/>
      <c r="E153" s="14"/>
      <c r="F153" s="14">
        <f t="shared" ref="F153:F158" si="20">D153+E153</f>
        <v>0</v>
      </c>
      <c r="G153" s="14"/>
      <c r="H153" s="14"/>
      <c r="I153" s="14">
        <f t="shared" si="19"/>
        <v>0</v>
      </c>
    </row>
    <row r="154" spans="2:9" x14ac:dyDescent="0.2">
      <c r="B154" s="11" t="s">
        <v>80</v>
      </c>
      <c r="C154" s="9"/>
      <c r="D154" s="13"/>
      <c r="E154" s="14"/>
      <c r="F154" s="14">
        <f t="shared" si="20"/>
        <v>0</v>
      </c>
      <c r="G154" s="14"/>
      <c r="H154" s="14"/>
      <c r="I154" s="14">
        <f t="shared" si="19"/>
        <v>0</v>
      </c>
    </row>
    <row r="155" spans="2:9" x14ac:dyDescent="0.2">
      <c r="B155" s="11" t="s">
        <v>81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x14ac:dyDescent="0.2">
      <c r="B156" s="11" t="s">
        <v>82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x14ac:dyDescent="0.2">
      <c r="B157" s="11" t="s">
        <v>83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x14ac:dyDescent="0.2">
      <c r="B158" s="11" t="s">
        <v>84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x14ac:dyDescent="0.2">
      <c r="B159" s="1"/>
      <c r="C159" s="7"/>
      <c r="D159" s="13"/>
      <c r="E159" s="14"/>
      <c r="F159" s="14"/>
      <c r="G159" s="14"/>
      <c r="H159" s="14"/>
      <c r="I159" s="14"/>
    </row>
    <row r="160" spans="2:9" x14ac:dyDescent="0.2">
      <c r="B160" s="2" t="s">
        <v>86</v>
      </c>
      <c r="C160" s="8"/>
      <c r="D160" s="12">
        <f t="shared" ref="D160:I160" si="21">D10+D85</f>
        <v>28885609</v>
      </c>
      <c r="E160" s="12">
        <f t="shared" si="21"/>
        <v>341216.39</v>
      </c>
      <c r="F160" s="12">
        <f t="shared" si="21"/>
        <v>29226825.390000001</v>
      </c>
      <c r="G160" s="12">
        <f t="shared" si="21"/>
        <v>19722670.550000001</v>
      </c>
      <c r="H160" s="12">
        <f t="shared" si="21"/>
        <v>19722670.550000001</v>
      </c>
      <c r="I160" s="12">
        <f t="shared" si="21"/>
        <v>9504154.8399999999</v>
      </c>
    </row>
    <row r="161" spans="2:9" ht="13.5" thickBot="1" x14ac:dyDescent="0.25">
      <c r="B161" s="3"/>
      <c r="C161" s="10"/>
      <c r="D161" s="15"/>
      <c r="E161" s="16"/>
      <c r="F161" s="16"/>
      <c r="G161" s="16"/>
      <c r="H161" s="16"/>
      <c r="I161" s="16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2016-12-20T19:53:14Z</cp:lastPrinted>
  <dcterms:created xsi:type="dcterms:W3CDTF">2016-10-11T20:25:15Z</dcterms:created>
  <dcterms:modified xsi:type="dcterms:W3CDTF">2022-10-17T03:40:05Z</dcterms:modified>
</cp:coreProperties>
</file>